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40" yWindow="500" windowWidth="32760" windowHeight="265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<sst xmlns="http://schemas.openxmlformats.org/spreadsheetml/2006/main" count="40" uniqueCount="38">
  <si>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Grat. jaune</t>
  </si>
  <si>
    <t>N Blanc</t>
  </si>
  <si>
    <t>N Vert</t>
  </si>
  <si>
    <t>N Rose</t>
  </si>
  <si>
    <t>N total</t>
  </si>
  <si>
    <r>
      <t xml:space="preserve">Couleurs de papiers: Normales, </t>
    </r>
    <r>
      <rPr>
        <b/>
        <sz val="10"/>
        <rFont val="Arial"/>
        <family val="2"/>
      </rPr>
      <t>alternatif</t>
    </r>
    <r>
      <rPr>
        <sz val="10"/>
        <rFont val="Arial"/>
        <family val="0"/>
      </rPr>
      <t xml:space="preserve"> blanc-vert-rose / Royales : brique / Super-Royales: bleu / Impériales: violet</t>
    </r>
  </si>
  <si>
    <t>Nbre de cartons:</t>
  </si>
  <si>
    <t>Adresse :…………………………... - Localité :…..………………………………………………….</t>
  </si>
  <si>
    <t xml:space="preserve">dès 5'001.-- à ?????- : </t>
  </si>
  <si>
    <t>Prix unitaire</t>
  </si>
  <si>
    <t>Nbre de cartons</t>
  </si>
  <si>
    <t>Total</t>
  </si>
  <si>
    <t>Prix</t>
  </si>
  <si>
    <t>Totaux</t>
  </si>
  <si>
    <t xml:space="preserve">de 1'000.-- à 3'000.-- : </t>
  </si>
  <si>
    <t xml:space="preserve">de 3'001.-- à 5'000.-- : </t>
  </si>
  <si>
    <t>P.S</t>
  </si>
  <si>
    <t>Fabrication d' abonnements pour SUPER-LOTOS : prix sur demande</t>
  </si>
  <si>
    <t>format de la carte de jeu : 102 x 148mm - papier offset 80gm2</t>
  </si>
  <si>
    <t>TVA</t>
  </si>
  <si>
    <t>NOUS VOUS REMERCIONS DE VOTRE CONFIANCE ET FIDELITE</t>
  </si>
  <si>
    <t>R</t>
  </si>
  <si>
    <t>SR</t>
  </si>
  <si>
    <t>I</t>
  </si>
  <si>
    <t>Trombones</t>
  </si>
  <si>
    <t>Prix total</t>
  </si>
  <si>
    <t>Nos cartons sont reconnus et homologués "Système de contrôle BRUNNER"  et "LOTOPTIC"</t>
  </si>
  <si>
    <t>COMMUNE DE  ………..………… - Sté …………………………………………………….</t>
  </si>
  <si>
    <t>Répondant :………………………………………… - Tél :…………………………………....</t>
  </si>
  <si>
    <t>Feuille de commande pour LOTOS de : ………………………………………….</t>
  </si>
  <si>
    <t>Rabais:</t>
  </si>
  <si>
    <t>Total:</t>
  </si>
  <si>
    <t>Sous Total</t>
  </si>
  <si>
    <t>Conditions de paiement :  - net à 10 jours</t>
  </si>
  <si>
    <t>Rabais spécial accordé par commande:</t>
  </si>
  <si>
    <t>Merci de commander par quantité paire</t>
  </si>
  <si>
    <t>www.imprimerie-de-biere.ch / Bichet Raynold : 079 291 26 08 7 Bichet Yann 079 905 85 02</t>
  </si>
  <si>
    <r>
      <t xml:space="preserve">Imprimerie de Bière - Rue de la Tillette 6 - 1145 Bière / </t>
    </r>
    <r>
      <rPr>
        <sz val="11"/>
        <rFont val="Arial"/>
        <family val="2"/>
      </rPr>
      <t>tél .021 809 50 19 - fax. 021 809 59 82 - E-mail :info@imprimerie-de-biere.ch</t>
    </r>
  </si>
</sst>
</file>

<file path=xl/styles.xml><?xml version="1.0" encoding="utf-8"?>
<styleSheet xmlns="http://schemas.openxmlformats.org/spreadsheetml/2006/main">
  <numFmts count="48">
    <numFmt numFmtId="5" formatCode="#,##0\ &quot;CHF&quot;_);\(#,##0\ &quot;CHF&quot;\)"/>
    <numFmt numFmtId="6" formatCode="#,##0\ &quot;CHF&quot;_);[Red]\(#,##0\ &quot;CHF&quot;\)"/>
    <numFmt numFmtId="7" formatCode="#,##0.00\ &quot;CHF&quot;_);\(#,##0.00\ &quot;CHF&quot;\)"/>
    <numFmt numFmtId="8" formatCode="#,##0.00\ &quot;CHF&quot;_);[Red]\(#,##0.00\ &quot;CHF&quot;\)"/>
    <numFmt numFmtId="42" formatCode="_ * #,##0_)\ &quot;CHF&quot;_ ;_ * \(#,##0\)\ &quot;CHF&quot;_ ;_ * &quot;-&quot;_)\ &quot;CHF&quot;_ ;_ @_ "/>
    <numFmt numFmtId="41" formatCode="_ * #,##0_)_ ;_ * \(#,##0\)_ ;_ * &quot;-&quot;_)_ ;_ @_ "/>
    <numFmt numFmtId="44" formatCode="_ * #,##0.00_)\ &quot;CHF&quot;_ ;_ * \(#,##0.00\)\ &quot;CHF&quot;_ ;_ * &quot;-&quot;??_)\ &quot;CHF&quot;_ ;_ @_ "/>
    <numFmt numFmtId="43" formatCode="_ * #,##0.00_)_ ;_ * \(#,##0.00\)_ ;_ * &quot;-&quot;??_)_ ;_ @_ "/>
    <numFmt numFmtId="164" formatCode="#,##0&quot;CHF&quot;;\-#,##0&quot;CHF&quot;"/>
    <numFmt numFmtId="165" formatCode="#,##0&quot;CHF&quot;;[Red]\-#,##0&quot;CHF&quot;"/>
    <numFmt numFmtId="166" formatCode="#,##0.00&quot;CHF&quot;;\-#,##0.00&quot;CHF&quot;"/>
    <numFmt numFmtId="167" formatCode="#,##0.00&quot;CHF&quot;;[Red]\-#,##0.00&quot;CHF&quot;"/>
    <numFmt numFmtId="168" formatCode="_-* #,##0&quot;CHF&quot;_-;\-* #,##0&quot;CHF&quot;_-;_-* &quot;-&quot;&quot;CHF&quot;_-;_-@_-"/>
    <numFmt numFmtId="169" formatCode="_-* #,##0_C_H_F_-;\-* #,##0_C_H_F_-;_-* &quot;-&quot;_C_H_F_-;_-@_-"/>
    <numFmt numFmtId="170" formatCode="_-* #,##0.00&quot;CHF&quot;_-;\-* #,##0.00&quot;CHF&quot;_-;_-* &quot;-&quot;??&quot;CHF&quot;_-;_-@_-"/>
    <numFmt numFmtId="171" formatCode="_-* #,##0.00_C_H_F_-;\-* #,##0.00_C_H_F_-;_-* &quot;-&quot;??_C_H_F_-;_-@_-"/>
    <numFmt numFmtId="172" formatCode="&quot;CHF&quot;#,##0;\-&quot;CHF&quot;#,##0"/>
    <numFmt numFmtId="173" formatCode="&quot;CHF&quot;#,##0;[Red]\-&quot;CHF&quot;#,##0"/>
    <numFmt numFmtId="174" formatCode="&quot;CHF&quot;#,##0.00;\-&quot;CHF&quot;#,##0.00"/>
    <numFmt numFmtId="175" formatCode="&quot;CHF&quot;#,##0.00;[Red]\-&quot;CHF&quot;#,##0.00"/>
    <numFmt numFmtId="176" formatCode="_-&quot;CHF&quot;* #,##0_-;\-&quot;CHF&quot;* #,##0_-;_-&quot;CHF&quot;* &quot;-&quot;_-;_-@_-"/>
    <numFmt numFmtId="177" formatCode="_-* #,##0_-;\-* #,##0_-;_-* &quot;-&quot;_-;_-@_-"/>
    <numFmt numFmtId="178" formatCode="_-&quot;CHF&quot;* #,##0.00_-;\-&quot;CHF&quot;* #,##0.00_-;_-&quot;CHF&quot;* &quot;-&quot;??_-;_-@_-"/>
    <numFmt numFmtId="179" formatCode="_-* #,##0.00_-;\-* #,##0.00_-;_-* &quot;-&quot;??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* #,##0_ ;_ * \-#,##0_ ;_ * &quot;-&quot;_ ;_ @_ "/>
    <numFmt numFmtId="186" formatCode="_ &quot;fr.&quot;\ * #,##0.00_ ;_ &quot;fr.&quot;\ * \-#,##0.00_ ;_ &quot;fr.&quot;\ * &quot;-&quot;??_ ;_ @_ "/>
    <numFmt numFmtId="187" formatCode="_ * #,##0.00_ ;_ * \-#,##0.00_ ;_ * &quot;-&quot;??_ ;_ @_ 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&quot;SFr.&quot;\ * #,##0.00_ ;_ &quot;SFr.&quot;\ * \-#,##0.00_ ;_ &quot;SFr.&quot;\ * &quot;-&quot;??_ ;_ @_ "/>
    <numFmt numFmtId="194" formatCode="_ * #,##0.000_ ;_ * \-#,##0.000_ ;_ * &quot;-&quot;??_ ;_ @_ "/>
    <numFmt numFmtId="195" formatCode="0.0000"/>
    <numFmt numFmtId="196" formatCode="_ &quot;SFr.&quot;\ * #,##0.0000_ ;_ &quot;SFr.&quot;\ * \-#,##0.0000_ ;_ &quot;SFr.&quot;\ * &quot;-&quot;????_ ;_ @_ "/>
    <numFmt numFmtId="197" formatCode="0.0"/>
    <numFmt numFmtId="198" formatCode="_-* #,##0.0000_-;\-* #,##0.0000_-;_-* &quot;-&quot;????_-;_-@_-"/>
    <numFmt numFmtId="199" formatCode="0.000"/>
    <numFmt numFmtId="200" formatCode="_-* #,##0.000_-;\-* #,##0.000_-;_-* &quot;-&quot;????_-;_-@_-"/>
    <numFmt numFmtId="201" formatCode="_-* #,##0.00_-;\-* #,##0.00_-;_-* &quot;-&quot;????_-;_-@_-"/>
    <numFmt numFmtId="202" formatCode="&quot;CHF&quot;#,##0.00;[Red]&quot;CHF&quot;#,##0.00"/>
    <numFmt numFmtId="203" formatCode="_ * #,##0.00_)\ _C_H_F_ ;_ * \(#,##0.00\)\ _C_H_F_ ;_ * &quot;-&quot;??_)\ _C_H_F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1" applyNumberFormat="0" applyAlignment="0" applyProtection="0"/>
    <xf numFmtId="0" fontId="20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3" borderId="4" applyNumberFormat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93" fontId="1" fillId="0" borderId="0" xfId="48" applyFont="1" applyAlignment="1">
      <alignment horizontal="center"/>
    </xf>
    <xf numFmtId="193" fontId="0" fillId="0" borderId="0" xfId="48" applyFont="1" applyAlignment="1">
      <alignment horizontal="center"/>
    </xf>
    <xf numFmtId="0" fontId="2" fillId="0" borderId="0" xfId="0" applyFont="1" applyAlignment="1">
      <alignment/>
    </xf>
    <xf numFmtId="193" fontId="2" fillId="0" borderId="0" xfId="48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93" fontId="3" fillId="0" borderId="10" xfId="48" applyFont="1" applyBorder="1" applyAlignment="1">
      <alignment horizontal="center"/>
    </xf>
    <xf numFmtId="193" fontId="0" fillId="0" borderId="10" xfId="48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9" fontId="0" fillId="0" borderId="0" xfId="52" applyFont="1" applyAlignment="1">
      <alignment horizontal="left"/>
    </xf>
    <xf numFmtId="0" fontId="3" fillId="30" borderId="11" xfId="0" applyFont="1" applyFill="1" applyBorder="1" applyAlignment="1">
      <alignment horizontal="center"/>
    </xf>
    <xf numFmtId="0" fontId="3" fillId="30" borderId="12" xfId="0" applyFont="1" applyFill="1" applyBorder="1" applyAlignment="1">
      <alignment horizontal="center"/>
    </xf>
    <xf numFmtId="193" fontId="4" fillId="30" borderId="13" xfId="48" applyFont="1" applyFill="1" applyBorder="1" applyAlignment="1">
      <alignment horizontal="center"/>
    </xf>
    <xf numFmtId="194" fontId="5" fillId="0" borderId="10" xfId="46" applyNumberFormat="1" applyFont="1" applyBorder="1" applyAlignment="1">
      <alignment/>
    </xf>
    <xf numFmtId="0" fontId="3" fillId="30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193" fontId="6" fillId="0" borderId="10" xfId="48" applyFont="1" applyBorder="1" applyAlignment="1">
      <alignment horizontal="center"/>
    </xf>
    <xf numFmtId="193" fontId="1" fillId="0" borderId="0" xfId="48" applyFont="1" applyAlignment="1">
      <alignment/>
    </xf>
    <xf numFmtId="193" fontId="0" fillId="0" borderId="0" xfId="48" applyFont="1" applyAlignment="1">
      <alignment/>
    </xf>
    <xf numFmtId="193" fontId="2" fillId="0" borderId="0" xfId="48" applyFont="1" applyAlignment="1">
      <alignment/>
    </xf>
    <xf numFmtId="193" fontId="8" fillId="0" borderId="10" xfId="48" applyFont="1" applyBorder="1" applyAlignment="1">
      <alignment horizontal="center"/>
    </xf>
    <xf numFmtId="193" fontId="5" fillId="0" borderId="10" xfId="48" applyFont="1" applyBorder="1" applyAlignment="1">
      <alignment/>
    </xf>
    <xf numFmtId="1" fontId="3" fillId="0" borderId="10" xfId="48" applyNumberFormat="1" applyFont="1" applyBorder="1" applyAlignment="1">
      <alignment horizontal="center"/>
    </xf>
    <xf numFmtId="1" fontId="4" fillId="30" borderId="16" xfId="48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30" borderId="18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23" borderId="10" xfId="0" applyFill="1" applyBorder="1" applyAlignment="1">
      <alignment horizontal="center"/>
    </xf>
    <xf numFmtId="0" fontId="3" fillId="23" borderId="10" xfId="0" applyFont="1" applyFill="1" applyBorder="1" applyAlignment="1">
      <alignment/>
    </xf>
    <xf numFmtId="0" fontId="3" fillId="30" borderId="10" xfId="0" applyFont="1" applyFill="1" applyBorder="1" applyAlignment="1">
      <alignment/>
    </xf>
    <xf numFmtId="193" fontId="3" fillId="0" borderId="10" xfId="48" applyFont="1" applyBorder="1" applyAlignment="1">
      <alignment/>
    </xf>
    <xf numFmtId="0" fontId="3" fillId="0" borderId="19" xfId="0" applyFont="1" applyBorder="1" applyAlignment="1">
      <alignment/>
    </xf>
    <xf numFmtId="193" fontId="9" fillId="30" borderId="20" xfId="48" applyFont="1" applyFill="1" applyBorder="1" applyAlignment="1">
      <alignment horizontal="center"/>
    </xf>
    <xf numFmtId="193" fontId="9" fillId="30" borderId="13" xfId="0" applyNumberFormat="1" applyFont="1" applyFill="1" applyBorder="1" applyAlignment="1">
      <alignment horizontal="center"/>
    </xf>
    <xf numFmtId="0" fontId="3" fillId="30" borderId="10" xfId="0" applyFont="1" applyFill="1" applyBorder="1" applyAlignment="1">
      <alignment horizontal="center"/>
    </xf>
    <xf numFmtId="193" fontId="4" fillId="30" borderId="10" xfId="48" applyFont="1" applyFill="1" applyBorder="1" applyAlignment="1">
      <alignment horizontal="center"/>
    </xf>
    <xf numFmtId="1" fontId="4" fillId="30" borderId="10" xfId="48" applyNumberFormat="1" applyFont="1" applyFill="1" applyBorder="1" applyAlignment="1">
      <alignment horizontal="center"/>
    </xf>
    <xf numFmtId="193" fontId="9" fillId="30" borderId="10" xfId="48" applyFont="1" applyFill="1" applyBorder="1" applyAlignment="1">
      <alignment horizontal="center"/>
    </xf>
    <xf numFmtId="193" fontId="9" fillId="30" borderId="10" xfId="0" applyNumberFormat="1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193" fontId="4" fillId="31" borderId="10" xfId="48" applyFont="1" applyFill="1" applyBorder="1" applyAlignment="1">
      <alignment horizontal="center"/>
    </xf>
    <xf numFmtId="1" fontId="4" fillId="31" borderId="10" xfId="48" applyNumberFormat="1" applyFont="1" applyFill="1" applyBorder="1" applyAlignment="1">
      <alignment horizontal="center"/>
    </xf>
    <xf numFmtId="193" fontId="9" fillId="31" borderId="10" xfId="48" applyFont="1" applyFill="1" applyBorder="1" applyAlignment="1">
      <alignment horizontal="center"/>
    </xf>
    <xf numFmtId="193" fontId="9" fillId="31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93" fontId="3" fillId="0" borderId="0" xfId="48" applyFont="1" applyBorder="1" applyAlignment="1">
      <alignment/>
    </xf>
    <xf numFmtId="193" fontId="3" fillId="0" borderId="0" xfId="48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78" fontId="3" fillId="0" borderId="21" xfId="48" applyNumberFormat="1" applyFont="1" applyBorder="1" applyAlignment="1">
      <alignment horizontal="center"/>
    </xf>
    <xf numFmtId="178" fontId="3" fillId="0" borderId="22" xfId="48" applyNumberFormat="1" applyFont="1" applyBorder="1" applyAlignment="1">
      <alignment horizontal="center"/>
    </xf>
    <xf numFmtId="178" fontId="4" fillId="31" borderId="10" xfId="48" applyNumberFormat="1" applyFont="1" applyFill="1" applyBorder="1" applyAlignment="1">
      <alignment horizontal="center"/>
    </xf>
    <xf numFmtId="178" fontId="4" fillId="30" borderId="10" xfId="48" applyNumberFormat="1" applyFont="1" applyFill="1" applyBorder="1" applyAlignment="1">
      <alignment horizontal="center"/>
    </xf>
    <xf numFmtId="178" fontId="4" fillId="30" borderId="13" xfId="48" applyNumberFormat="1" applyFont="1" applyFill="1" applyBorder="1" applyAlignment="1">
      <alignment horizontal="center"/>
    </xf>
    <xf numFmtId="178" fontId="3" fillId="0" borderId="10" xfId="48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23" borderId="21" xfId="0" applyFont="1" applyFill="1" applyBorder="1" applyAlignment="1">
      <alignment/>
    </xf>
    <xf numFmtId="0" fontId="3" fillId="23" borderId="19" xfId="0" applyFont="1" applyFill="1" applyBorder="1" applyAlignment="1">
      <alignment/>
    </xf>
    <xf numFmtId="0" fontId="3" fillId="23" borderId="23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193" fontId="0" fillId="0" borderId="10" xfId="48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39"/>
  <sheetViews>
    <sheetView tabSelected="1" zoomScale="150" zoomScaleNormal="150" zoomScalePageLayoutView="0" workbookViewId="0" topLeftCell="A2">
      <selection activeCell="Q17" sqref="Q17"/>
    </sheetView>
  </sheetViews>
  <sheetFormatPr defaultColWidth="11.421875" defaultRowHeight="12.75"/>
  <cols>
    <col min="1" max="1" width="10.421875" style="0" customWidth="1"/>
    <col min="2" max="2" width="12.8515625" style="0" customWidth="1"/>
    <col min="3" max="3" width="3.140625" style="0" customWidth="1"/>
    <col min="4" max="4" width="6.7109375" style="0" customWidth="1"/>
    <col min="5" max="6" width="6.140625" style="0" customWidth="1"/>
    <col min="7" max="8" width="6.00390625" style="0" customWidth="1"/>
    <col min="9" max="11" width="3.7109375" style="0" customWidth="1"/>
    <col min="12" max="12" width="8.8515625" style="0" customWidth="1"/>
    <col min="13" max="13" width="6.140625" style="0" customWidth="1"/>
    <col min="14" max="14" width="12.140625" style="0" customWidth="1"/>
    <col min="15" max="15" width="4.8515625" style="0" customWidth="1"/>
    <col min="16" max="16" width="7.7109375" style="24" customWidth="1"/>
    <col min="17" max="17" width="7.28125" style="0" customWidth="1"/>
    <col min="18" max="18" width="12.7109375" style="0" customWidth="1"/>
  </cols>
  <sheetData>
    <row r="2" spans="1:18" ht="18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3"/>
      <c r="Q2" s="1"/>
      <c r="R2" s="2"/>
    </row>
    <row r="3" spans="1:18" ht="12.75">
      <c r="A3" s="66" t="s">
        <v>36</v>
      </c>
      <c r="R3" s="3"/>
    </row>
    <row r="4" ht="12.75">
      <c r="R4" s="3"/>
    </row>
    <row r="5" spans="1:18" ht="18">
      <c r="A5" s="1" t="s">
        <v>29</v>
      </c>
      <c r="B5" s="1"/>
      <c r="C5" s="1"/>
      <c r="D5" s="1"/>
      <c r="E5" s="1"/>
      <c r="F5" s="1"/>
      <c r="G5" s="1"/>
      <c r="H5" s="1"/>
      <c r="R5" s="3"/>
    </row>
    <row r="6" ht="12.75">
      <c r="R6" s="3"/>
    </row>
    <row r="7" spans="1:18" ht="15.75">
      <c r="A7" s="4" t="s">
        <v>27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4"/>
      <c r="R7" s="5"/>
    </row>
    <row r="8" spans="1:18" ht="15.75">
      <c r="A8" s="4" t="s">
        <v>28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5"/>
      <c r="Q8" s="4"/>
      <c r="R8" s="5"/>
    </row>
    <row r="9" spans="1:18" ht="12.75">
      <c r="A9" t="s">
        <v>7</v>
      </c>
      <c r="R9" s="3"/>
    </row>
    <row r="10" ht="12.75">
      <c r="R10" s="3"/>
    </row>
    <row r="11" ht="12.75">
      <c r="R11" s="3"/>
    </row>
    <row r="12" spans="1:18" ht="12.75">
      <c r="A12" s="6" t="s">
        <v>9</v>
      </c>
      <c r="B12" s="6" t="s">
        <v>6</v>
      </c>
      <c r="D12" s="60" t="s">
        <v>0</v>
      </c>
      <c r="E12" s="33" t="s">
        <v>1</v>
      </c>
      <c r="F12" s="33" t="s">
        <v>2</v>
      </c>
      <c r="G12" s="33" t="s">
        <v>3</v>
      </c>
      <c r="H12" s="30" t="s">
        <v>4</v>
      </c>
      <c r="I12" s="6" t="s">
        <v>21</v>
      </c>
      <c r="J12" s="6" t="s">
        <v>22</v>
      </c>
      <c r="K12" s="6" t="s">
        <v>23</v>
      </c>
      <c r="L12" s="20" t="s">
        <v>10</v>
      </c>
      <c r="M12" s="7" t="s">
        <v>11</v>
      </c>
      <c r="N12" s="8" t="s">
        <v>12</v>
      </c>
      <c r="O12" s="8" t="s">
        <v>11</v>
      </c>
      <c r="P12" s="26" t="s">
        <v>24</v>
      </c>
      <c r="Q12" s="20" t="s">
        <v>9</v>
      </c>
      <c r="R12" s="8" t="s">
        <v>25</v>
      </c>
    </row>
    <row r="13" spans="1:18" ht="12.75">
      <c r="A13" s="9">
        <v>5</v>
      </c>
      <c r="B13" s="6">
        <v>120</v>
      </c>
      <c r="D13" s="32"/>
      <c r="E13" s="34"/>
      <c r="F13" s="34"/>
      <c r="G13" s="61"/>
      <c r="H13" s="64">
        <f aca="true" t="shared" si="0" ref="H13:H22">SUM(D13:G13)</f>
        <v>0</v>
      </c>
      <c r="I13" s="7"/>
      <c r="J13" s="7"/>
      <c r="K13" s="7"/>
      <c r="L13" s="6">
        <v>120</v>
      </c>
      <c r="M13" s="7">
        <f aca="true" t="shared" si="1" ref="M13:M22">SUM(H13:K13)</f>
        <v>0</v>
      </c>
      <c r="N13" s="8">
        <f aca="true" t="shared" si="2" ref="N13:N22">SUM(M13*A13)</f>
        <v>0</v>
      </c>
      <c r="O13" s="28">
        <v>0</v>
      </c>
      <c r="P13" s="22">
        <f>SUM(O13*Q13)</f>
        <v>0</v>
      </c>
      <c r="Q13" s="22">
        <v>0.5</v>
      </c>
      <c r="R13" s="59">
        <f aca="true" t="shared" si="3" ref="R13:R22">SUM(N13:P13)</f>
        <v>0</v>
      </c>
    </row>
    <row r="14" spans="1:18" ht="12.75">
      <c r="A14" s="9">
        <v>7.5</v>
      </c>
      <c r="B14" s="6">
        <v>180</v>
      </c>
      <c r="D14" s="32"/>
      <c r="E14" s="34"/>
      <c r="F14" s="62"/>
      <c r="G14" s="34"/>
      <c r="H14" s="64">
        <f t="shared" si="0"/>
        <v>0</v>
      </c>
      <c r="I14" s="7"/>
      <c r="J14" s="7"/>
      <c r="K14" s="7"/>
      <c r="L14" s="6">
        <v>180</v>
      </c>
      <c r="M14" s="7">
        <f t="shared" si="1"/>
        <v>0</v>
      </c>
      <c r="N14" s="8">
        <f t="shared" si="2"/>
        <v>0</v>
      </c>
      <c r="O14" s="28">
        <v>0</v>
      </c>
      <c r="P14" s="22">
        <f>SUM(O14*Q14)</f>
        <v>0</v>
      </c>
      <c r="Q14" s="22">
        <v>0.75</v>
      </c>
      <c r="R14" s="59">
        <f t="shared" si="3"/>
        <v>0</v>
      </c>
    </row>
    <row r="15" spans="1:18" ht="12.75">
      <c r="A15" s="9">
        <v>10</v>
      </c>
      <c r="B15" s="6">
        <v>240</v>
      </c>
      <c r="D15" s="32"/>
      <c r="E15" s="34"/>
      <c r="F15" s="34"/>
      <c r="G15" s="63"/>
      <c r="H15" s="64">
        <f t="shared" si="0"/>
        <v>0</v>
      </c>
      <c r="I15" s="7"/>
      <c r="J15" s="7"/>
      <c r="K15" s="7"/>
      <c r="L15" s="6">
        <v>240</v>
      </c>
      <c r="M15" s="7">
        <f t="shared" si="1"/>
        <v>0</v>
      </c>
      <c r="N15" s="8">
        <f t="shared" si="2"/>
        <v>0</v>
      </c>
      <c r="O15" s="28">
        <v>0</v>
      </c>
      <c r="P15" s="22">
        <f>SUM(O15*Q15)</f>
        <v>0</v>
      </c>
      <c r="Q15" s="22">
        <v>1</v>
      </c>
      <c r="R15" s="59">
        <f t="shared" si="3"/>
        <v>0</v>
      </c>
    </row>
    <row r="16" spans="1:18" ht="12.75">
      <c r="A16" s="9">
        <v>15</v>
      </c>
      <c r="B16" s="6">
        <v>360</v>
      </c>
      <c r="D16" s="32"/>
      <c r="E16" s="34"/>
      <c r="F16" s="34"/>
      <c r="G16" s="34"/>
      <c r="H16" s="64">
        <f t="shared" si="0"/>
        <v>0</v>
      </c>
      <c r="I16" s="7"/>
      <c r="J16" s="7"/>
      <c r="K16" s="7"/>
      <c r="L16" s="6">
        <v>360</v>
      </c>
      <c r="M16" s="7">
        <f t="shared" si="1"/>
        <v>0</v>
      </c>
      <c r="N16" s="8">
        <f t="shared" si="2"/>
        <v>0</v>
      </c>
      <c r="O16" s="28">
        <v>0</v>
      </c>
      <c r="P16" s="22">
        <f>SUM(O16*Q16)</f>
        <v>0</v>
      </c>
      <c r="Q16" s="22">
        <v>1.5</v>
      </c>
      <c r="R16" s="59">
        <f t="shared" si="3"/>
        <v>0</v>
      </c>
    </row>
    <row r="17" spans="1:18" ht="12.75">
      <c r="A17" s="9">
        <v>20</v>
      </c>
      <c r="B17" s="6">
        <v>480</v>
      </c>
      <c r="D17" s="32"/>
      <c r="E17" s="34"/>
      <c r="F17" s="34"/>
      <c r="G17" s="34"/>
      <c r="H17" s="64">
        <f t="shared" si="0"/>
        <v>0</v>
      </c>
      <c r="I17" s="7"/>
      <c r="J17" s="7"/>
      <c r="K17" s="7"/>
      <c r="L17" s="6">
        <v>480</v>
      </c>
      <c r="M17" s="7">
        <f t="shared" si="1"/>
        <v>0</v>
      </c>
      <c r="N17" s="8">
        <f t="shared" si="2"/>
        <v>0</v>
      </c>
      <c r="O17" s="28">
        <v>0</v>
      </c>
      <c r="P17" s="22">
        <f aca="true" t="shared" si="4" ref="P17:P22">SUM(O17*Q17)</f>
        <v>0</v>
      </c>
      <c r="Q17" s="22">
        <v>2</v>
      </c>
      <c r="R17" s="59">
        <f>SUM(N17:P17)</f>
        <v>0</v>
      </c>
    </row>
    <row r="18" spans="1:18" ht="12.75">
      <c r="A18" s="9">
        <v>25</v>
      </c>
      <c r="B18" s="6">
        <v>600</v>
      </c>
      <c r="D18" s="32"/>
      <c r="E18" s="34"/>
      <c r="F18" s="34"/>
      <c r="G18" s="34"/>
      <c r="H18" s="64">
        <f t="shared" si="0"/>
        <v>0</v>
      </c>
      <c r="I18" s="7"/>
      <c r="J18" s="7"/>
      <c r="K18" s="7"/>
      <c r="L18" s="6">
        <v>600</v>
      </c>
      <c r="M18" s="7">
        <f t="shared" si="1"/>
        <v>0</v>
      </c>
      <c r="N18" s="8">
        <f t="shared" si="2"/>
        <v>0</v>
      </c>
      <c r="O18" s="28">
        <v>0</v>
      </c>
      <c r="P18" s="22">
        <f t="shared" si="4"/>
        <v>0</v>
      </c>
      <c r="Q18" s="22">
        <v>2.5</v>
      </c>
      <c r="R18" s="59">
        <f t="shared" si="3"/>
        <v>0</v>
      </c>
    </row>
    <row r="19" spans="1:18" ht="12.75">
      <c r="A19" s="9">
        <v>30</v>
      </c>
      <c r="B19" s="6">
        <v>720</v>
      </c>
      <c r="D19" s="32"/>
      <c r="E19" s="34"/>
      <c r="F19" s="34"/>
      <c r="G19" s="34"/>
      <c r="H19" s="64">
        <f>SUM(D19:G19)</f>
        <v>0</v>
      </c>
      <c r="I19" s="7"/>
      <c r="J19" s="7"/>
      <c r="K19" s="7"/>
      <c r="L19" s="6">
        <v>720</v>
      </c>
      <c r="M19" s="7">
        <f t="shared" si="1"/>
        <v>0</v>
      </c>
      <c r="N19" s="8">
        <f t="shared" si="2"/>
        <v>0</v>
      </c>
      <c r="O19" s="28">
        <v>0</v>
      </c>
      <c r="P19" s="22">
        <f t="shared" si="4"/>
        <v>0</v>
      </c>
      <c r="Q19" s="22">
        <v>3</v>
      </c>
      <c r="R19" s="59">
        <f t="shared" si="3"/>
        <v>0</v>
      </c>
    </row>
    <row r="20" spans="1:18" ht="12.75">
      <c r="A20" s="9">
        <v>40</v>
      </c>
      <c r="B20" s="6">
        <v>960</v>
      </c>
      <c r="D20" s="32"/>
      <c r="E20" s="34"/>
      <c r="F20" s="34"/>
      <c r="G20" s="34"/>
      <c r="H20" s="64">
        <f t="shared" si="0"/>
        <v>0</v>
      </c>
      <c r="I20" s="7"/>
      <c r="J20" s="7"/>
      <c r="K20" s="7"/>
      <c r="L20" s="6">
        <v>960</v>
      </c>
      <c r="M20" s="7">
        <f t="shared" si="1"/>
        <v>0</v>
      </c>
      <c r="N20" s="8">
        <f t="shared" si="2"/>
        <v>0</v>
      </c>
      <c r="O20" s="28">
        <v>0</v>
      </c>
      <c r="P20" s="22">
        <f t="shared" si="4"/>
        <v>0</v>
      </c>
      <c r="Q20" s="22">
        <v>4</v>
      </c>
      <c r="R20" s="59">
        <f t="shared" si="3"/>
        <v>0</v>
      </c>
    </row>
    <row r="21" spans="1:18" ht="12.75">
      <c r="A21" s="9">
        <v>50</v>
      </c>
      <c r="B21" s="6">
        <v>1200</v>
      </c>
      <c r="D21" s="32"/>
      <c r="E21" s="34"/>
      <c r="F21" s="34"/>
      <c r="G21" s="34"/>
      <c r="H21" s="64">
        <f t="shared" si="0"/>
        <v>0</v>
      </c>
      <c r="I21" s="7"/>
      <c r="J21" s="7"/>
      <c r="K21" s="7"/>
      <c r="L21" s="6">
        <v>1200</v>
      </c>
      <c r="M21" s="7">
        <f t="shared" si="1"/>
        <v>0</v>
      </c>
      <c r="N21" s="8">
        <f t="shared" si="2"/>
        <v>0</v>
      </c>
      <c r="O21" s="28">
        <v>0</v>
      </c>
      <c r="P21" s="22">
        <f t="shared" si="4"/>
        <v>0</v>
      </c>
      <c r="Q21" s="22">
        <v>5</v>
      </c>
      <c r="R21" s="59">
        <f t="shared" si="3"/>
        <v>0</v>
      </c>
    </row>
    <row r="22" spans="1:18" ht="13.5" thickBot="1">
      <c r="A22" s="65">
        <v>62.5</v>
      </c>
      <c r="B22" s="6">
        <v>1500</v>
      </c>
      <c r="C22" s="11"/>
      <c r="D22" s="32"/>
      <c r="E22" s="34"/>
      <c r="F22" s="34"/>
      <c r="G22" s="34"/>
      <c r="H22" s="64">
        <f t="shared" si="0"/>
        <v>0</v>
      </c>
      <c r="I22" s="7"/>
      <c r="J22" s="7"/>
      <c r="K22" s="7"/>
      <c r="L22" s="53">
        <v>1500</v>
      </c>
      <c r="M22" s="7">
        <f t="shared" si="1"/>
        <v>0</v>
      </c>
      <c r="N22" s="8">
        <f t="shared" si="2"/>
        <v>0</v>
      </c>
      <c r="O22" s="28">
        <v>0</v>
      </c>
      <c r="P22" s="22">
        <f t="shared" si="4"/>
        <v>0</v>
      </c>
      <c r="Q22" s="22">
        <v>6</v>
      </c>
      <c r="R22" s="59">
        <f t="shared" si="3"/>
        <v>0</v>
      </c>
    </row>
    <row r="23" spans="2:18" ht="13.5" thickBot="1">
      <c r="B23" s="12"/>
      <c r="C23" s="11"/>
      <c r="D23" s="35">
        <f>SUM(D13:D22)</f>
        <v>0</v>
      </c>
      <c r="E23" s="35">
        <f>SUM(SUM(E13:E22))</f>
        <v>0</v>
      </c>
      <c r="F23" s="35">
        <f aca="true" t="shared" si="5" ref="F23:K23">SUM(F13:F22)</f>
        <v>0</v>
      </c>
      <c r="G23" s="35">
        <f t="shared" si="5"/>
        <v>0</v>
      </c>
      <c r="H23" s="31">
        <f t="shared" si="5"/>
        <v>0</v>
      </c>
      <c r="I23" s="19">
        <f t="shared" si="5"/>
        <v>0</v>
      </c>
      <c r="J23" s="15">
        <f t="shared" si="5"/>
        <v>0</v>
      </c>
      <c r="K23" s="21">
        <f t="shared" si="5"/>
        <v>0</v>
      </c>
      <c r="L23" s="40" t="s">
        <v>13</v>
      </c>
      <c r="M23" s="16">
        <f>SUM(H23:K23)</f>
        <v>0</v>
      </c>
      <c r="N23" s="17">
        <f>SUM(N13:N22)</f>
        <v>0</v>
      </c>
      <c r="O23" s="29">
        <f>SUM(O13:O22)</f>
        <v>0</v>
      </c>
      <c r="P23" s="38">
        <f>SUM(P13:P22)</f>
        <v>0</v>
      </c>
      <c r="Q23" s="39"/>
      <c r="R23" s="58">
        <f>SUM(R13:R22)</f>
        <v>0</v>
      </c>
    </row>
    <row r="24" spans="1:18" ht="12.75">
      <c r="A24" s="11" t="s">
        <v>35</v>
      </c>
      <c r="B24" s="10"/>
      <c r="C24" s="11"/>
      <c r="D24" s="11"/>
      <c r="E24" s="11"/>
      <c r="F24" s="11"/>
      <c r="G24" s="11"/>
      <c r="H24" s="11"/>
      <c r="I24" s="13"/>
      <c r="L24" s="40" t="s">
        <v>30</v>
      </c>
      <c r="M24" s="40"/>
      <c r="N24" s="41"/>
      <c r="O24" s="42"/>
      <c r="P24" s="43"/>
      <c r="Q24" s="44"/>
      <c r="R24" s="57">
        <f>SUM(R23*N24)</f>
        <v>0</v>
      </c>
    </row>
    <row r="25" spans="1:18" ht="12.75">
      <c r="A25" s="11" t="s">
        <v>34</v>
      </c>
      <c r="B25" s="10"/>
      <c r="C25" s="11"/>
      <c r="D25" s="14"/>
      <c r="E25" s="14"/>
      <c r="F25" s="14"/>
      <c r="G25" s="14"/>
      <c r="H25" s="14"/>
      <c r="L25" s="45" t="s">
        <v>32</v>
      </c>
      <c r="M25" s="45"/>
      <c r="N25" s="46"/>
      <c r="O25" s="47"/>
      <c r="P25" s="48"/>
      <c r="Q25" s="49"/>
      <c r="R25" s="56">
        <f>SUM(R23-R24)</f>
        <v>0</v>
      </c>
    </row>
    <row r="26" spans="1:18" ht="13.5" thickBot="1">
      <c r="A26" t="s">
        <v>14</v>
      </c>
      <c r="B26" s="10"/>
      <c r="C26" s="14">
        <v>0.03</v>
      </c>
      <c r="D26" s="14"/>
      <c r="E26" s="14"/>
      <c r="F26" s="14"/>
      <c r="G26" s="14"/>
      <c r="H26" s="14"/>
      <c r="L26" s="6" t="s">
        <v>19</v>
      </c>
      <c r="M26" s="18">
        <v>0.077</v>
      </c>
      <c r="N26" s="18"/>
      <c r="O26" s="18"/>
      <c r="P26" s="27"/>
      <c r="Q26" s="18"/>
      <c r="R26" s="54">
        <f>SUM(R23*M26)</f>
        <v>0</v>
      </c>
    </row>
    <row r="27" spans="1:18" ht="15" thickBot="1" thickTop="1">
      <c r="A27" t="s">
        <v>15</v>
      </c>
      <c r="B27" s="10"/>
      <c r="C27" s="14">
        <v>0.05</v>
      </c>
      <c r="D27" s="14"/>
      <c r="E27" s="14"/>
      <c r="F27" s="14"/>
      <c r="G27" s="14"/>
      <c r="H27" s="14"/>
      <c r="M27" s="32" t="s">
        <v>31</v>
      </c>
      <c r="N27" s="32"/>
      <c r="O27" s="32"/>
      <c r="P27" s="36"/>
      <c r="Q27" s="37"/>
      <c r="R27" s="55">
        <f>SUM(R25+R26)</f>
        <v>0</v>
      </c>
    </row>
    <row r="28" spans="1:18" ht="12.75">
      <c r="A28" t="s">
        <v>8</v>
      </c>
      <c r="B28" s="10"/>
      <c r="C28" s="14">
        <v>0.08</v>
      </c>
      <c r="D28" s="14"/>
      <c r="E28" s="14"/>
      <c r="F28" s="14"/>
      <c r="G28" s="14"/>
      <c r="H28" s="14"/>
      <c r="M28" s="50"/>
      <c r="N28" s="50"/>
      <c r="O28" s="50"/>
      <c r="P28" s="51"/>
      <c r="Q28" s="50"/>
      <c r="R28" s="52"/>
    </row>
    <row r="29" spans="3:18" ht="12.75">
      <c r="C29" s="14"/>
      <c r="D29" s="14"/>
      <c r="E29" s="14"/>
      <c r="F29" s="14"/>
      <c r="G29" s="14"/>
      <c r="H29" s="14"/>
      <c r="K29" t="s">
        <v>33</v>
      </c>
      <c r="R29" s="3"/>
    </row>
    <row r="30" spans="3:18" ht="12.75">
      <c r="C30" s="14"/>
      <c r="R30" s="3"/>
    </row>
    <row r="31" spans="16:19" ht="12.75">
      <c r="P31"/>
      <c r="Q31" s="24"/>
      <c r="S31" s="3"/>
    </row>
    <row r="32" ht="12.75">
      <c r="A32" t="s">
        <v>17</v>
      </c>
    </row>
    <row r="34" ht="12.75">
      <c r="A34" t="s">
        <v>5</v>
      </c>
    </row>
    <row r="35" spans="1:10" ht="12.75">
      <c r="A35" t="s">
        <v>18</v>
      </c>
      <c r="I35" s="11"/>
      <c r="J35" s="11"/>
    </row>
    <row r="36" spans="2:8" ht="12.75">
      <c r="B36" s="11" t="s">
        <v>26</v>
      </c>
      <c r="D36" s="11"/>
      <c r="E36" s="11"/>
      <c r="F36" s="11"/>
      <c r="G36" s="11"/>
      <c r="H36" s="11"/>
    </row>
    <row r="37" spans="1:3" ht="12.75">
      <c r="A37" t="s">
        <v>16</v>
      </c>
      <c r="C37" s="11"/>
    </row>
    <row r="39" ht="12.75">
      <c r="A39" t="s">
        <v>20</v>
      </c>
    </row>
  </sheetData>
  <sheetProtection/>
  <printOptions/>
  <pageMargins left="0.3937007874015748" right="0.3937007874015748" top="0.984251968503937" bottom="0.3937007874015748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Bichet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Raynold</dc:creator>
  <cp:keywords/>
  <dc:description/>
  <cp:lastModifiedBy>Microsoft Office User</cp:lastModifiedBy>
  <cp:lastPrinted>2010-08-03T09:14:05Z</cp:lastPrinted>
  <dcterms:created xsi:type="dcterms:W3CDTF">2008-08-28T13:01:56Z</dcterms:created>
  <dcterms:modified xsi:type="dcterms:W3CDTF">2023-09-08T06:43:57Z</dcterms:modified>
  <cp:category/>
  <cp:version/>
  <cp:contentType/>
  <cp:contentStatus/>
</cp:coreProperties>
</file>